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vanova\Documents\Daniela\2025\Reports\II ро тримесечие на 2025\"/>
    </mc:Choice>
  </mc:AlternateContent>
  <bookViews>
    <workbookView xWindow="0" yWindow="0" windowWidth="23040" windowHeight="9315"/>
  </bookViews>
  <sheets>
    <sheet name="SFP" sheetId="1" r:id="rId1"/>
    <sheet name="IS" sheetId="2" r:id="rId2"/>
    <sheet name="EQS" sheetId="3" r:id="rId3"/>
    <sheet name="SCFs" sheetId="4" r:id="rId4"/>
  </sheets>
  <definedNames>
    <definedName name="_xlnm.Print_Area" localSheetId="1">IS!$A$1:$F$44</definedName>
    <definedName name="_xlnm.Print_Area" localSheetId="0">SFP!$A$1:$F$55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26" i="1"/>
  <c r="L21" i="3"/>
  <c r="F45" i="1" l="1"/>
  <c r="L15" i="3"/>
  <c r="F42" i="1"/>
  <c r="F34" i="1"/>
  <c r="F27" i="1"/>
  <c r="F19" i="1"/>
  <c r="F11" i="1"/>
  <c r="F43" i="1" l="1"/>
  <c r="F44" i="1"/>
  <c r="F20" i="1"/>
  <c r="L17" i="3"/>
  <c r="N19" i="3" l="1"/>
  <c r="D17" i="2" l="1"/>
  <c r="F28" i="4" l="1"/>
  <c r="F16" i="4" l="1"/>
  <c r="F21" i="4" l="1"/>
  <c r="D21" i="4"/>
  <c r="F21" i="2" l="1"/>
  <c r="D21" i="2"/>
  <c r="D42" i="1" l="1"/>
  <c r="D34" i="1"/>
  <c r="D27" i="1"/>
  <c r="D19" i="1"/>
  <c r="D11" i="1"/>
  <c r="D43" i="1" l="1"/>
  <c r="D44" i="1" s="1"/>
  <c r="D20" i="1"/>
  <c r="N9" i="3"/>
  <c r="H15" i="3"/>
  <c r="H21" i="3" s="1"/>
  <c r="F15" i="3"/>
  <c r="F21" i="3" s="1"/>
  <c r="D15" i="3"/>
  <c r="D21" i="3" s="1"/>
  <c r="J15" i="3"/>
  <c r="J21" i="3" s="1"/>
  <c r="F30" i="2"/>
  <c r="F17" i="2"/>
  <c r="D30" i="2"/>
  <c r="D28" i="4"/>
  <c r="D16" i="4"/>
  <c r="N20" i="3"/>
  <c r="N18" i="3"/>
  <c r="N17" i="3"/>
  <c r="N11" i="3"/>
  <c r="N13" i="3"/>
  <c r="N12" i="3" s="1"/>
  <c r="N14" i="3"/>
  <c r="N10" i="3"/>
  <c r="D45" i="1" l="1"/>
  <c r="D23" i="2"/>
  <c r="D25" i="2" s="1"/>
  <c r="L16" i="3" s="1"/>
  <c r="F29" i="4"/>
  <c r="F31" i="4" s="1"/>
  <c r="D29" i="4"/>
  <c r="D31" i="4" s="1"/>
  <c r="F23" i="2"/>
  <c r="F25" i="2" s="1"/>
  <c r="F31" i="2" s="1"/>
  <c r="N15" i="3"/>
  <c r="N21" i="3" s="1"/>
  <c r="D31" i="2" l="1"/>
  <c r="N16" i="3" l="1"/>
</calcChain>
</file>

<file path=xl/sharedStrings.xml><?xml version="1.0" encoding="utf-8"?>
<sst xmlns="http://schemas.openxmlformats.org/spreadsheetml/2006/main" count="154" uniqueCount="106">
  <si>
    <t>BGN’000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</si>
  <si>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</si>
  <si>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</si>
  <si>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</si>
  <si>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</si>
  <si>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</si>
  <si>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</si>
  <si>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Търговски вземания</t>
  </si>
  <si>
    <t>Други вземания и предплатени разходи</t>
  </si>
  <si>
    <t>Парични средства и еквиваленти</t>
  </si>
  <si>
    <t>ОБЩО АКТИВИ</t>
  </si>
  <si>
    <t>СОБСТВЕН КАПИТАЛ И ПАСИВИ</t>
  </si>
  <si>
    <t>Собствен капитал</t>
  </si>
  <si>
    <t>Основен капитал</t>
  </si>
  <si>
    <t>Обратно изкупени собствени акции</t>
  </si>
  <si>
    <t>Резерви</t>
  </si>
  <si>
    <t>Неразпределена печалба</t>
  </si>
  <si>
    <t>Общо собствен капитал</t>
  </si>
  <si>
    <t>Нетекущи задължения</t>
  </si>
  <si>
    <t>Задължения към банки и други финансови институции</t>
  </si>
  <si>
    <t>Задължения по лизинг</t>
  </si>
  <si>
    <t>Задължения към персонала при пенсиониране</t>
  </si>
  <si>
    <t>Пасиви по отсрочени данъци</t>
  </si>
  <si>
    <t>Правителствени финансирания</t>
  </si>
  <si>
    <t>Текущи задължения</t>
  </si>
  <si>
    <t>Търговски задължения</t>
  </si>
  <si>
    <t>Пасиви по договори с клиенти</t>
  </si>
  <si>
    <t>Други текущи задължения</t>
  </si>
  <si>
    <t>ОБЩО ПАСИВИ</t>
  </si>
  <si>
    <t>ОБЩО СОБСТВЕН КАПИТАЛ И ПАСИВИ</t>
  </si>
  <si>
    <t>АРОМА АД</t>
  </si>
  <si>
    <t xml:space="preserve">ОТЧЕТ ЗА ФИНАНСОВОТО СЪСТОЯНИЕ </t>
  </si>
  <si>
    <t>Приложения</t>
  </si>
  <si>
    <t>Изпълнителен директор:</t>
  </si>
  <si>
    <t>Гл. счетоводител (съставител):</t>
  </si>
  <si>
    <t xml:space="preserve">                                      /Димитър Луканов/</t>
  </si>
  <si>
    <t xml:space="preserve">                                  /Даниела Иванова/</t>
  </si>
  <si>
    <t>Продължаващи дейности</t>
  </si>
  <si>
    <t>Приходи от договори с клиенти</t>
  </si>
  <si>
    <t>Други доходи / (загуби) от дейността, нетно</t>
  </si>
  <si>
    <t>Промени в запасите от готова продукция и незавършено производство</t>
  </si>
  <si>
    <t>Разходи за суровини и материали</t>
  </si>
  <si>
    <t>Разходи за външни услуги</t>
  </si>
  <si>
    <t>Разходи за персонала</t>
  </si>
  <si>
    <t>Разходи за амортизация</t>
  </si>
  <si>
    <t>Други разходи за дейността</t>
  </si>
  <si>
    <t>Печалба от оперативна дейност</t>
  </si>
  <si>
    <t>Финансови разходи</t>
  </si>
  <si>
    <t>Печалба преди данъци</t>
  </si>
  <si>
    <t>Данъци върху дохода</t>
  </si>
  <si>
    <t>Нетна печалба за годината</t>
  </si>
  <si>
    <t>Друг всеобхватен доход</t>
  </si>
  <si>
    <t>Последващи оценки на пасиви на пенсионни планове с дефинирани доходи</t>
  </si>
  <si>
    <t>Друг всеобхватен доход, нетно от данъци</t>
  </si>
  <si>
    <t>Общо всеобхватен доход за годината</t>
  </si>
  <si>
    <t>Основна нетна печалба на акция, BGN</t>
  </si>
  <si>
    <t>ОТЧЕТ ЗА ВСЕОБХВАТНИЯ ДОХОД</t>
  </si>
  <si>
    <t>Законови резерви</t>
  </si>
  <si>
    <t>Нетна печалба за периода</t>
  </si>
  <si>
    <t>Разпределяне на печалбата:</t>
  </si>
  <si>
    <t>Допълнителни резерви</t>
  </si>
  <si>
    <t>Основен акционерен капитал</t>
  </si>
  <si>
    <t>ОТЧЕТ ЗА ПРОМЕНИТЕ В СОБСТВЕНИЯ КАПИТАЛ</t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</si>
  <si>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резерви</t>
    </r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</si>
  <si>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дивиденти</t>
    </r>
  </si>
  <si>
    <t>Парични потоци от оперативна дейност</t>
  </si>
  <si>
    <t>Постъпления от клиенти</t>
  </si>
  <si>
    <t>Плащания към доставчици</t>
  </si>
  <si>
    <t>Плащания към персонала и социално осигуряване</t>
  </si>
  <si>
    <t>(Платени)/възстановени данъци, без данъци върху печалбата</t>
  </si>
  <si>
    <t>Платени данъци върху печалбата</t>
  </si>
  <si>
    <t>Платени лихви и такси по заеми за оборотни средства</t>
  </si>
  <si>
    <t>Други постъпления/ (плащания), нето</t>
  </si>
  <si>
    <t>Нетен паричен поток от оперативна дейност</t>
  </si>
  <si>
    <t>Парични потоци от инвестиционна дейност</t>
  </si>
  <si>
    <t>Плащания за придобити имоти, машини и оборудване</t>
  </si>
  <si>
    <t>Нетен паричен поток от инвестиционна дейност</t>
  </si>
  <si>
    <t>Парични потоци от финансова дейност</t>
  </si>
  <si>
    <t>Постъпления от банкови заеми и от други финансови институции</t>
  </si>
  <si>
    <t>Плащания по банкови заеми и задължения към други финансови институции</t>
  </si>
  <si>
    <t>Платени лихви и такси по заеми с инвестиционно предназначение</t>
  </si>
  <si>
    <t>Плащания по лизингови договори</t>
  </si>
  <si>
    <t>Изплатени дивиденти</t>
  </si>
  <si>
    <t>Нетен паричен поток от финансова дейност</t>
  </si>
  <si>
    <t xml:space="preserve">Нетно изменение на парични средства </t>
  </si>
  <si>
    <t>Парични средства и еквиваленти на 1 януари</t>
  </si>
  <si>
    <t xml:space="preserve">ОТЧЕТ ЗА ПАРИЧНИТЕ ПОТОЦИ </t>
  </si>
  <si>
    <t>Прил.</t>
  </si>
  <si>
    <t>Финансови активи, дългосрочни</t>
  </si>
  <si>
    <t>Финансови активи, текущи</t>
  </si>
  <si>
    <t>Финансови приходи</t>
  </si>
  <si>
    <t>Плащания за покупка на финансови активи</t>
  </si>
  <si>
    <t>Постъпления от финансирания за дълготрайни активи</t>
  </si>
  <si>
    <t>2024 г.</t>
  </si>
  <si>
    <t>31.12.2024</t>
  </si>
  <si>
    <t>Салдо на 31 декември 2024</t>
  </si>
  <si>
    <t xml:space="preserve">Салдо на 1 януари 2024 г. </t>
  </si>
  <si>
    <t>2025 г.</t>
  </si>
  <si>
    <t>Приложенията на страници от 6 до 68 са неразделна част от финансовия отчет.</t>
  </si>
  <si>
    <t xml:space="preserve">към 30 юни 2025 година </t>
  </si>
  <si>
    <t>30.06.2025</t>
  </si>
  <si>
    <t>за годината, завършваща на 30 юни 2025 година</t>
  </si>
  <si>
    <t>Салдо на 30 юни 2025</t>
  </si>
  <si>
    <t>Парични средства и еквиваленти на 30 юни</t>
  </si>
  <si>
    <t>Финансовият отчет на страници от 1 до 70 е одобрен за издаване от Съвета на директорите и е подписан от негово име на 29.07.2025 г. от :</t>
  </si>
  <si>
    <t>Приложенията на страници от 6 до 70 са неразделна част от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</si>
</sst>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3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sz val="8"/>
      <color rgb="FF000000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9"/>
      <color rgb="FF000000"/>
      <name val="Franklin Gothic Book"/>
      <family val="2"/>
      <charset val="204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8"/>
      <color rgb="FF000000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Franklin Gothic Book"/>
      <family val="2"/>
      <charset val="204"/>
    </font>
    <font>
      <b/>
      <sz val="12"/>
      <color rgb="FF000000"/>
      <name val="Franklin Gothic Book"/>
      <family val="2"/>
      <charset val="204"/>
    </font>
    <font>
      <b/>
      <i/>
      <sz val="9"/>
      <color rgb="FF000000"/>
      <name val="Franklin Gothic Book"/>
      <family val="2"/>
      <charset val="204"/>
    </font>
    <font>
      <b/>
      <i/>
      <sz val="8"/>
      <color rgb="FF000000"/>
      <name val="Franklin Gothic Book"/>
      <family val="2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Franklin Gothic Book"/>
      <family val="2"/>
      <charset val="204"/>
    </font>
    <font>
      <b/>
      <sz val="7.5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i/>
      <sz val="11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sz val="10"/>
      <color rgb="FF320066"/>
      <name val="Franklin Gothic Book"/>
      <family val="2"/>
      <charset val="204"/>
    </font>
    <font>
      <sz val="10"/>
      <color rgb="FF75A42E"/>
      <name val="Wingdings"/>
      <charset val="2"/>
    </font>
    <font>
      <i/>
      <sz val="9"/>
      <color theme="1"/>
      <name val="Franklin Gothic Book"/>
      <family val="2"/>
      <charset val="204"/>
    </font>
    <font>
      <sz val="11"/>
      <color rgb="FF75A42E"/>
      <name val="Wingdings"/>
      <charset val="2"/>
    </font>
    <font>
      <sz val="11"/>
      <color rgb="FF75A42E"/>
      <name val="Times New Roman"/>
      <family val="1"/>
      <charset val="204"/>
    </font>
    <font>
      <b/>
      <i/>
      <sz val="10"/>
      <color theme="1"/>
      <name val="Franklin Gothic Book"/>
      <family val="2"/>
      <charset val="204"/>
    </font>
    <font>
      <b/>
      <i/>
      <sz val="10"/>
      <color rgb="FF4C0098"/>
      <name val="Franklin Gothic Book"/>
      <family val="2"/>
      <charset val="204"/>
    </font>
    <font>
      <sz val="10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5D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ACD4C"/>
      </bottom>
      <diagonal/>
    </border>
    <border>
      <left/>
      <right/>
      <top/>
      <bottom style="double">
        <color rgb="FF75A42E"/>
      </bottom>
      <diagonal/>
    </border>
    <border>
      <left/>
      <right/>
      <top/>
      <bottom style="medium">
        <color rgb="FF9ACD4C"/>
      </bottom>
      <diagonal/>
    </border>
    <border>
      <left/>
      <right/>
      <top/>
      <bottom style="medium">
        <color rgb="FF75A42E"/>
      </bottom>
      <diagonal/>
    </border>
    <border>
      <left/>
      <right/>
      <top style="medium">
        <color rgb="FF75A42E"/>
      </top>
      <bottom/>
      <diagonal/>
    </border>
    <border>
      <left/>
      <right/>
      <top style="thick">
        <color rgb="FF9ACD4C"/>
      </top>
      <bottom style="double">
        <color rgb="FF75A42E"/>
      </bottom>
      <diagonal/>
    </border>
    <border>
      <left/>
      <right/>
      <top style="thick">
        <color rgb="FF9ACD4C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4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8" fillId="0" borderId="0" xfId="0" applyFont="1" applyAlignment="1">
      <alignment horizontal="left" vertical="center" indent="5"/>
    </xf>
    <xf numFmtId="0" fontId="24" fillId="0" borderId="5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24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166" fontId="24" fillId="0" borderId="7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center"/>
    </xf>
    <xf numFmtId="166" fontId="29" fillId="0" borderId="0" xfId="0" applyNumberFormat="1" applyFont="1" applyAlignment="1">
      <alignment horizontal="right" vertical="center"/>
    </xf>
    <xf numFmtId="166" fontId="24" fillId="0" borderId="6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166" fontId="7" fillId="0" borderId="0" xfId="0" applyNumberFormat="1" applyFont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166" fontId="21" fillId="0" borderId="0" xfId="0" applyNumberFormat="1" applyFont="1" applyAlignment="1">
      <alignment horizontal="left" vertical="center"/>
    </xf>
    <xf numFmtId="166" fontId="3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166" fontId="5" fillId="0" borderId="0" xfId="0" applyNumberFormat="1" applyFont="1" applyAlignment="1">
      <alignment horizontal="right" vertical="center" wrapText="1"/>
    </xf>
  </cellXfs>
  <cellStyles count="4">
    <cellStyle name="Comma 3 2" xfId="3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workbookViewId="0"/>
  </sheetViews>
  <sheetFormatPr defaultRowHeight="15" x14ac:dyDescent="0.25"/>
  <cols>
    <col min="1" max="1" width="45.28515625" customWidth="1"/>
    <col min="2" max="2" width="12.85546875" customWidth="1"/>
    <col min="3" max="3" width="10.85546875" customWidth="1"/>
    <col min="4" max="4" width="14" customWidth="1"/>
    <col min="5" max="5" width="3.140625" customWidth="1"/>
    <col min="6" max="6" width="13.85546875" customWidth="1"/>
    <col min="7" max="7" width="13.140625" customWidth="1"/>
  </cols>
  <sheetData>
    <row r="1" spans="1:6" ht="17.25" thickBot="1" x14ac:dyDescent="0.3">
      <c r="A1" s="24" t="s">
        <v>30</v>
      </c>
      <c r="B1" s="24"/>
      <c r="C1" s="24"/>
      <c r="D1" s="24"/>
      <c r="E1" s="24"/>
      <c r="F1" s="24"/>
    </row>
    <row r="2" spans="1:6" ht="16.5" thickTop="1" x14ac:dyDescent="0.25">
      <c r="A2" s="26" t="s">
        <v>31</v>
      </c>
      <c r="B2" s="15"/>
    </row>
    <row r="3" spans="1:6" x14ac:dyDescent="0.25">
      <c r="A3" s="27" t="s">
        <v>99</v>
      </c>
      <c r="B3" s="15"/>
    </row>
    <row r="5" spans="1:6" ht="15" customHeight="1" x14ac:dyDescent="0.25">
      <c r="A5" s="85"/>
      <c r="B5" s="70"/>
      <c r="C5" s="86" t="s">
        <v>87</v>
      </c>
      <c r="D5" s="71" t="s">
        <v>100</v>
      </c>
      <c r="E5" s="87"/>
      <c r="F5" s="82" t="s">
        <v>94</v>
      </c>
    </row>
    <row r="6" spans="1:6" x14ac:dyDescent="0.25">
      <c r="A6" s="85"/>
      <c r="B6" s="70"/>
      <c r="C6" s="86"/>
      <c r="D6" s="71" t="s">
        <v>0</v>
      </c>
      <c r="E6" s="87"/>
      <c r="F6" s="71" t="s">
        <v>0</v>
      </c>
    </row>
    <row r="7" spans="1:6" x14ac:dyDescent="0.25">
      <c r="A7" s="3" t="s">
        <v>1</v>
      </c>
      <c r="B7" s="3"/>
      <c r="C7" s="4"/>
      <c r="D7" s="70"/>
      <c r="E7" s="5"/>
      <c r="F7" s="70"/>
    </row>
    <row r="8" spans="1:6" x14ac:dyDescent="0.25">
      <c r="A8" s="3" t="s">
        <v>2</v>
      </c>
      <c r="B8" s="3"/>
      <c r="C8" s="4"/>
      <c r="D8" s="6"/>
      <c r="E8" s="5"/>
      <c r="F8" s="6"/>
    </row>
    <row r="9" spans="1:6" x14ac:dyDescent="0.25">
      <c r="A9" s="7" t="s">
        <v>3</v>
      </c>
      <c r="B9" s="7"/>
      <c r="C9" s="8">
        <v>2</v>
      </c>
      <c r="D9" s="74">
        <v>24779</v>
      </c>
      <c r="E9" s="5"/>
      <c r="F9" s="74">
        <v>25566</v>
      </c>
    </row>
    <row r="10" spans="1:6" ht="15.75" thickBot="1" x14ac:dyDescent="0.3">
      <c r="A10" s="7" t="s">
        <v>88</v>
      </c>
      <c r="B10" s="7"/>
      <c r="C10" s="8">
        <v>26.1</v>
      </c>
      <c r="D10" s="76">
        <v>2705</v>
      </c>
      <c r="E10" s="5"/>
      <c r="F10" s="76">
        <v>2705</v>
      </c>
    </row>
    <row r="11" spans="1:6" ht="15.75" thickTop="1" x14ac:dyDescent="0.25">
      <c r="A11" s="3"/>
      <c r="B11" s="3"/>
      <c r="C11" s="9"/>
      <c r="D11" s="77">
        <f>SUM(D8:D10)</f>
        <v>27484</v>
      </c>
      <c r="E11" s="10"/>
      <c r="F11" s="77">
        <f>SUM(F8:F10)</f>
        <v>28271</v>
      </c>
    </row>
    <row r="12" spans="1:6" x14ac:dyDescent="0.25">
      <c r="A12" s="3" t="s">
        <v>4</v>
      </c>
      <c r="B12" s="3"/>
      <c r="C12" s="4"/>
      <c r="D12" s="6"/>
      <c r="E12" s="5"/>
      <c r="F12" s="6"/>
    </row>
    <row r="13" spans="1:6" x14ac:dyDescent="0.25">
      <c r="A13" s="7" t="s">
        <v>5</v>
      </c>
      <c r="B13" s="7"/>
      <c r="C13" s="8">
        <v>4</v>
      </c>
      <c r="D13" s="74">
        <v>8665</v>
      </c>
      <c r="E13" s="5"/>
      <c r="F13" s="74">
        <v>8481</v>
      </c>
    </row>
    <row r="14" spans="1:6" x14ac:dyDescent="0.25">
      <c r="A14" s="7" t="s">
        <v>6</v>
      </c>
      <c r="B14" s="7"/>
      <c r="C14" s="8">
        <v>24.5</v>
      </c>
      <c r="D14" s="74">
        <v>3078</v>
      </c>
      <c r="E14" s="5"/>
      <c r="F14" s="74">
        <v>2907</v>
      </c>
    </row>
    <row r="15" spans="1:6" x14ac:dyDescent="0.25">
      <c r="A15" s="7" t="s">
        <v>7</v>
      </c>
      <c r="B15" s="7"/>
      <c r="C15" s="8">
        <v>5</v>
      </c>
      <c r="D15" s="74">
        <v>3343</v>
      </c>
      <c r="E15" s="5"/>
      <c r="F15" s="74">
        <v>3466</v>
      </c>
    </row>
    <row r="16" spans="1:6" x14ac:dyDescent="0.25">
      <c r="A16" s="7" t="s">
        <v>8</v>
      </c>
      <c r="B16" s="7"/>
      <c r="C16" s="8">
        <v>6</v>
      </c>
      <c r="D16" s="74">
        <v>306</v>
      </c>
      <c r="E16" s="5"/>
      <c r="F16" s="74">
        <v>340</v>
      </c>
    </row>
    <row r="17" spans="1:7" x14ac:dyDescent="0.25">
      <c r="A17" s="7" t="s">
        <v>89</v>
      </c>
      <c r="B17" s="7"/>
      <c r="C17" s="8">
        <v>26.1</v>
      </c>
      <c r="D17" s="74">
        <v>2145</v>
      </c>
      <c r="E17" s="5"/>
      <c r="F17" s="74">
        <v>1953</v>
      </c>
    </row>
    <row r="18" spans="1:7" ht="15.75" thickBot="1" x14ac:dyDescent="0.3">
      <c r="A18" s="7" t="s">
        <v>9</v>
      </c>
      <c r="B18" s="7"/>
      <c r="C18" s="8">
        <v>7</v>
      </c>
      <c r="D18" s="76">
        <v>2413</v>
      </c>
      <c r="E18" s="5"/>
      <c r="F18" s="76">
        <v>2577</v>
      </c>
    </row>
    <row r="19" spans="1:7" ht="16.5" thickTop="1" thickBot="1" x14ac:dyDescent="0.3">
      <c r="A19" s="3"/>
      <c r="B19" s="3"/>
      <c r="C19" s="9"/>
      <c r="D19" s="78">
        <f>SUM(D13:D18)</f>
        <v>19950</v>
      </c>
      <c r="E19" s="10"/>
      <c r="F19" s="78">
        <f>SUM(F13:F18)</f>
        <v>19724</v>
      </c>
    </row>
    <row r="20" spans="1:7" ht="16.5" thickTop="1" thickBot="1" x14ac:dyDescent="0.3">
      <c r="A20" s="3" t="s">
        <v>10</v>
      </c>
      <c r="B20" s="3"/>
      <c r="C20" s="4"/>
      <c r="D20" s="75">
        <f>D11+D19</f>
        <v>47434</v>
      </c>
      <c r="E20" s="10"/>
      <c r="F20" s="75">
        <f>F11+F19</f>
        <v>47995</v>
      </c>
    </row>
    <row r="21" spans="1:7" ht="15.75" thickTop="1" x14ac:dyDescent="0.25">
      <c r="A21" s="3" t="s">
        <v>11</v>
      </c>
      <c r="B21" s="3"/>
      <c r="C21" s="4"/>
      <c r="D21" s="6"/>
      <c r="E21" s="5"/>
      <c r="F21" s="6"/>
    </row>
    <row r="22" spans="1:7" x14ac:dyDescent="0.25">
      <c r="A22" s="3" t="s">
        <v>12</v>
      </c>
      <c r="B22" s="3"/>
      <c r="C22" s="4"/>
      <c r="D22" s="6"/>
      <c r="E22" s="5"/>
      <c r="F22" s="6"/>
    </row>
    <row r="23" spans="1:7" x14ac:dyDescent="0.25">
      <c r="A23" s="7" t="s">
        <v>13</v>
      </c>
      <c r="B23" s="7"/>
      <c r="C23" s="4"/>
      <c r="D23" s="74">
        <v>15492</v>
      </c>
      <c r="E23" s="5"/>
      <c r="F23" s="74">
        <v>15492</v>
      </c>
    </row>
    <row r="24" spans="1:7" x14ac:dyDescent="0.25">
      <c r="A24" s="7" t="s">
        <v>14</v>
      </c>
      <c r="B24" s="7"/>
      <c r="C24" s="4"/>
      <c r="D24" s="74">
        <v>-33</v>
      </c>
      <c r="E24" s="5"/>
      <c r="F24" s="74">
        <v>-33</v>
      </c>
    </row>
    <row r="25" spans="1:7" x14ac:dyDescent="0.25">
      <c r="A25" s="7" t="s">
        <v>15</v>
      </c>
      <c r="B25" s="7"/>
      <c r="C25" s="4"/>
      <c r="D25" s="74">
        <v>15905</v>
      </c>
      <c r="E25" s="5"/>
      <c r="F25" s="74">
        <v>14811</v>
      </c>
    </row>
    <row r="26" spans="1:7" ht="15.75" thickBot="1" x14ac:dyDescent="0.3">
      <c r="A26" s="7" t="s">
        <v>16</v>
      </c>
      <c r="B26" s="7"/>
      <c r="C26" s="4"/>
      <c r="D26" s="55">
        <f>3875-3</f>
        <v>3872</v>
      </c>
      <c r="E26" s="5"/>
      <c r="F26" s="55">
        <v>4846</v>
      </c>
    </row>
    <row r="27" spans="1:7" ht="16.5" thickTop="1" thickBot="1" x14ac:dyDescent="0.3">
      <c r="A27" s="3" t="s">
        <v>17</v>
      </c>
      <c r="B27" s="3"/>
      <c r="C27" s="8">
        <v>8</v>
      </c>
      <c r="D27" s="75">
        <f>SUM(D23:D26)</f>
        <v>35236</v>
      </c>
      <c r="E27" s="10"/>
      <c r="F27" s="75">
        <f>SUM(F23:F26)</f>
        <v>35116</v>
      </c>
    </row>
    <row r="28" spans="1:7" ht="15.75" thickTop="1" x14ac:dyDescent="0.25">
      <c r="A28" s="3" t="s">
        <v>18</v>
      </c>
      <c r="B28" s="3"/>
      <c r="C28" s="9"/>
      <c r="D28" s="72"/>
      <c r="E28" s="10"/>
      <c r="F28" s="72"/>
    </row>
    <row r="29" spans="1:7" ht="27" x14ac:dyDescent="0.25">
      <c r="A29" s="7" t="s">
        <v>19</v>
      </c>
      <c r="B29" s="7"/>
      <c r="C29" s="8">
        <v>9</v>
      </c>
      <c r="D29" s="74">
        <v>3666</v>
      </c>
      <c r="E29" s="5"/>
      <c r="F29" s="74">
        <v>4085</v>
      </c>
    </row>
    <row r="30" spans="1:7" x14ac:dyDescent="0.25">
      <c r="A30" s="7" t="s">
        <v>20</v>
      </c>
      <c r="B30" s="7"/>
      <c r="C30" s="8">
        <v>23</v>
      </c>
      <c r="D30" s="74">
        <v>350</v>
      </c>
      <c r="E30" s="5"/>
      <c r="F30" s="74">
        <v>507</v>
      </c>
    </row>
    <row r="31" spans="1:7" x14ac:dyDescent="0.25">
      <c r="A31" s="7" t="s">
        <v>21</v>
      </c>
      <c r="B31" s="7"/>
      <c r="C31" s="8">
        <v>17.100000000000001</v>
      </c>
      <c r="D31" s="81">
        <v>456</v>
      </c>
      <c r="E31" s="5"/>
      <c r="F31" s="81">
        <v>456</v>
      </c>
    </row>
    <row r="32" spans="1:7" x14ac:dyDescent="0.25">
      <c r="A32" s="7" t="s">
        <v>22</v>
      </c>
      <c r="B32" s="7"/>
      <c r="C32" s="8">
        <v>21</v>
      </c>
      <c r="D32" s="81">
        <v>15</v>
      </c>
      <c r="E32" s="5"/>
      <c r="F32" s="81">
        <v>15</v>
      </c>
      <c r="G32" s="79"/>
    </row>
    <row r="33" spans="1:6" ht="15.75" thickBot="1" x14ac:dyDescent="0.3">
      <c r="A33" s="7" t="s">
        <v>23</v>
      </c>
      <c r="B33" s="7"/>
      <c r="C33" s="8">
        <v>10</v>
      </c>
      <c r="D33" s="76">
        <v>674</v>
      </c>
      <c r="E33" s="5"/>
      <c r="F33" s="76">
        <v>718</v>
      </c>
    </row>
    <row r="34" spans="1:6" ht="15.75" thickTop="1" x14ac:dyDescent="0.25">
      <c r="A34" s="3"/>
      <c r="B34" s="3"/>
      <c r="C34" s="9"/>
      <c r="D34" s="77">
        <f>SUM(D29:D33)</f>
        <v>5161</v>
      </c>
      <c r="E34" s="10"/>
      <c r="F34" s="77">
        <f>SUM(F29:F33)</f>
        <v>5781</v>
      </c>
    </row>
    <row r="35" spans="1:6" x14ac:dyDescent="0.25">
      <c r="A35" s="3" t="s">
        <v>24</v>
      </c>
      <c r="B35" s="3"/>
      <c r="C35" s="9"/>
      <c r="D35" s="72"/>
      <c r="E35" s="10"/>
      <c r="F35" s="72"/>
    </row>
    <row r="36" spans="1:6" x14ac:dyDescent="0.25">
      <c r="A36" s="7" t="s">
        <v>25</v>
      </c>
      <c r="B36" s="7"/>
      <c r="C36" s="8">
        <v>11</v>
      </c>
      <c r="D36" s="74">
        <v>2829</v>
      </c>
      <c r="E36" s="5"/>
      <c r="F36" s="74">
        <v>3508</v>
      </c>
    </row>
    <row r="37" spans="1:6" ht="27" x14ac:dyDescent="0.25">
      <c r="A37" s="7" t="s">
        <v>19</v>
      </c>
      <c r="B37" s="7"/>
      <c r="C37" s="8">
        <v>9</v>
      </c>
      <c r="D37" s="74">
        <v>1319</v>
      </c>
      <c r="E37" s="5"/>
      <c r="F37" s="74">
        <v>1342</v>
      </c>
    </row>
    <row r="38" spans="1:6" x14ac:dyDescent="0.25">
      <c r="A38" s="7" t="s">
        <v>20</v>
      </c>
      <c r="B38" s="7"/>
      <c r="C38" s="8">
        <v>23</v>
      </c>
      <c r="D38" s="74">
        <v>311</v>
      </c>
      <c r="E38" s="5"/>
      <c r="F38" s="74">
        <v>310</v>
      </c>
    </row>
    <row r="39" spans="1:6" x14ac:dyDescent="0.25">
      <c r="A39" s="7" t="s">
        <v>26</v>
      </c>
      <c r="B39" s="7"/>
      <c r="C39" s="8">
        <v>13.2</v>
      </c>
      <c r="D39" s="74">
        <v>179</v>
      </c>
      <c r="E39" s="5"/>
      <c r="F39" s="74">
        <v>475</v>
      </c>
    </row>
    <row r="40" spans="1:6" x14ac:dyDescent="0.25">
      <c r="A40" s="7" t="s">
        <v>23</v>
      </c>
      <c r="B40" s="7"/>
      <c r="C40" s="8">
        <v>10</v>
      </c>
      <c r="D40" s="74">
        <v>87</v>
      </c>
      <c r="E40" s="5"/>
      <c r="F40" s="74">
        <v>92</v>
      </c>
    </row>
    <row r="41" spans="1:6" ht="15.75" thickBot="1" x14ac:dyDescent="0.3">
      <c r="A41" s="7" t="s">
        <v>27</v>
      </c>
      <c r="B41" s="7"/>
      <c r="C41" s="8">
        <v>12</v>
      </c>
      <c r="D41" s="55">
        <f>2309+3</f>
        <v>2312</v>
      </c>
      <c r="E41" s="5"/>
      <c r="F41" s="55">
        <v>1371</v>
      </c>
    </row>
    <row r="42" spans="1:6" ht="16.5" thickTop="1" thickBot="1" x14ac:dyDescent="0.3">
      <c r="A42" s="70"/>
      <c r="B42" s="70"/>
      <c r="C42" s="70"/>
      <c r="D42" s="78">
        <f>SUM(D36:D41)</f>
        <v>7037</v>
      </c>
      <c r="E42" s="10"/>
      <c r="F42" s="78">
        <f>SUM(F36:F41)</f>
        <v>7098</v>
      </c>
    </row>
    <row r="43" spans="1:6" ht="16.5" thickTop="1" thickBot="1" x14ac:dyDescent="0.3">
      <c r="A43" s="3" t="s">
        <v>28</v>
      </c>
      <c r="B43" s="3"/>
      <c r="C43" s="4"/>
      <c r="D43" s="75">
        <f>D42+D34</f>
        <v>12198</v>
      </c>
      <c r="E43" s="10"/>
      <c r="F43" s="75">
        <f>F42+F34</f>
        <v>12879</v>
      </c>
    </row>
    <row r="44" spans="1:6" ht="16.5" thickTop="1" thickBot="1" x14ac:dyDescent="0.3">
      <c r="A44" s="3" t="s">
        <v>29</v>
      </c>
      <c r="B44" s="3"/>
      <c r="C44" s="70"/>
      <c r="D44" s="75">
        <f>D43+D27</f>
        <v>47434</v>
      </c>
      <c r="E44" s="10"/>
      <c r="F44" s="75">
        <f>F43+F27</f>
        <v>47995</v>
      </c>
    </row>
    <row r="45" spans="1:6" ht="15.75" thickTop="1" x14ac:dyDescent="0.25">
      <c r="D45" s="79">
        <f>D20-D44</f>
        <v>0</v>
      </c>
      <c r="F45" s="79">
        <f>F20-F44</f>
        <v>0</v>
      </c>
    </row>
    <row r="47" spans="1:6" x14ac:dyDescent="0.25">
      <c r="A47" s="83" t="s">
        <v>98</v>
      </c>
      <c r="B47" s="84"/>
      <c r="C47" s="84"/>
      <c r="D47" s="84"/>
      <c r="E47" s="84"/>
      <c r="F47" s="84"/>
    </row>
    <row r="48" spans="1:6" x14ac:dyDescent="0.25">
      <c r="A48" s="19"/>
      <c r="B48" s="16"/>
      <c r="C48" s="17"/>
      <c r="D48" s="17"/>
      <c r="E48" s="17"/>
      <c r="F48" s="18"/>
    </row>
    <row r="49" spans="1:6" ht="25.5" customHeight="1" x14ac:dyDescent="0.25">
      <c r="A49" s="83" t="s">
        <v>104</v>
      </c>
      <c r="B49" s="84"/>
      <c r="C49" s="84"/>
      <c r="D49" s="84"/>
      <c r="E49" s="84"/>
      <c r="F49" s="84"/>
    </row>
    <row r="50" spans="1:6" x14ac:dyDescent="0.25">
      <c r="A50" s="20"/>
      <c r="B50" s="21"/>
      <c r="C50" s="21"/>
      <c r="D50" s="21"/>
      <c r="E50" s="21"/>
      <c r="F50" s="21"/>
    </row>
    <row r="51" spans="1:6" x14ac:dyDescent="0.25">
      <c r="A51" s="29" t="s">
        <v>33</v>
      </c>
      <c r="B51" s="28"/>
      <c r="C51" s="28"/>
      <c r="D51" s="28"/>
      <c r="E51" s="28"/>
      <c r="F51" s="28"/>
    </row>
    <row r="52" spans="1:6" x14ac:dyDescent="0.25">
      <c r="A52" s="29" t="s">
        <v>35</v>
      </c>
      <c r="B52" s="22"/>
      <c r="C52" s="22"/>
      <c r="D52" s="22"/>
      <c r="E52" s="22"/>
      <c r="F52" s="22"/>
    </row>
    <row r="53" spans="1:6" x14ac:dyDescent="0.25">
      <c r="A53" s="23"/>
      <c r="B53" s="22"/>
      <c r="C53" s="22"/>
      <c r="D53" s="22"/>
      <c r="E53" s="22"/>
      <c r="F53" s="22"/>
    </row>
    <row r="54" spans="1:6" x14ac:dyDescent="0.25">
      <c r="A54" s="29" t="s">
        <v>34</v>
      </c>
      <c r="B54" s="22"/>
      <c r="C54" s="22"/>
      <c r="D54" s="22"/>
      <c r="E54" s="22"/>
      <c r="F54" s="22"/>
    </row>
    <row r="55" spans="1:6" x14ac:dyDescent="0.25">
      <c r="A55" s="29" t="s">
        <v>36</v>
      </c>
      <c r="B55" s="22"/>
      <c r="C55" s="22"/>
      <c r="D55" s="22"/>
      <c r="E55" s="22"/>
      <c r="F55" s="22"/>
    </row>
  </sheetData>
  <mergeCells count="5">
    <mergeCell ref="A47:F47"/>
    <mergeCell ref="A5:A6"/>
    <mergeCell ref="C5:C6"/>
    <mergeCell ref="E5:E6"/>
    <mergeCell ref="A49:F49"/>
  </mergeCells>
  <hyperlinks>
    <hyperlink ref="C9" location="_Имоти,_машини_и" display="_Имоти,_машини_и"/>
    <hyperlink ref="C13" location="_Материални_запаси" display="_Материални_запаси"/>
    <hyperlink ref="C14" location="_Вземания_от_свързани" display="_Вземания_от_свързани"/>
    <hyperlink ref="C15" location="_Търговски_вземания" display="_Търговски_вземания"/>
    <hyperlink ref="C16" location="_Други_вземания_и" display="_Други_вземания_и"/>
    <hyperlink ref="C18" location="_Парични_средства_и" display="_Парични_средства_и"/>
    <hyperlink ref="C27" location="_Собствен_капитал" display="_Собствен_капитал"/>
    <hyperlink ref="C29" location="_Задължения_към_банки" display="_Задължения_към_банки"/>
    <hyperlink ref="C30" location="_Лизинг" display="_Лизинг"/>
    <hyperlink ref="C31" location="_Задължения_към_персонала" display="_Задължения_към_персонала"/>
    <hyperlink ref="C32" location="_Отсрочени_данъци" display="_Отсрочени_данъци"/>
    <hyperlink ref="C33" location="_Правителствени_финансирания" display="_Правителствени_финансирания"/>
    <hyperlink ref="C36" location="_Търговски_задължения" display="_Търговски_задължения"/>
    <hyperlink ref="C37" location="_Задължения_към_банки" display="_Задължения_към_банки"/>
    <hyperlink ref="C38" location="_Лизинг" display="_Лизинг"/>
    <hyperlink ref="C39" location="_Салда_по_договори" display="_Салда_по_договори"/>
    <hyperlink ref="C40" location="_Правителствени_финансирания" display="_Правителствени_финансирания"/>
    <hyperlink ref="C41" location="_Други_текущи_задължения" display="_Други_текущи_задължения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/>
  </sheetViews>
  <sheetFormatPr defaultRowHeight="15" x14ac:dyDescent="0.25"/>
  <cols>
    <col min="1" max="1" width="64.7109375" bestFit="1" customWidth="1"/>
    <col min="2" max="2" width="5.42578125" customWidth="1"/>
    <col min="3" max="3" width="10.85546875" customWidth="1"/>
    <col min="4" max="4" width="12.85546875" customWidth="1"/>
    <col min="5" max="5" width="3.140625" customWidth="1"/>
    <col min="6" max="6" width="12.85546875" customWidth="1"/>
  </cols>
  <sheetData>
    <row r="1" spans="1:9" ht="17.25" thickBot="1" x14ac:dyDescent="0.3">
      <c r="A1" s="24" t="s">
        <v>30</v>
      </c>
      <c r="B1" s="24"/>
      <c r="C1" s="24"/>
      <c r="D1" s="24"/>
      <c r="E1" s="24"/>
      <c r="F1" s="24"/>
    </row>
    <row r="2" spans="1:9" ht="16.5" thickTop="1" x14ac:dyDescent="0.25">
      <c r="A2" s="26" t="s">
        <v>56</v>
      </c>
      <c r="B2" s="15"/>
    </row>
    <row r="3" spans="1:9" x14ac:dyDescent="0.25">
      <c r="A3" s="27" t="s">
        <v>101</v>
      </c>
      <c r="B3" s="15"/>
    </row>
    <row r="4" spans="1:9" x14ac:dyDescent="0.25">
      <c r="A4" s="27"/>
      <c r="B4" s="15"/>
    </row>
    <row r="6" spans="1:9" x14ac:dyDescent="0.25">
      <c r="A6" s="88"/>
      <c r="B6" s="1"/>
      <c r="C6" s="89" t="s">
        <v>32</v>
      </c>
      <c r="D6" s="31" t="s">
        <v>97</v>
      </c>
      <c r="E6" s="87"/>
      <c r="F6" s="31" t="s">
        <v>93</v>
      </c>
    </row>
    <row r="7" spans="1:9" x14ac:dyDescent="0.25">
      <c r="A7" s="88"/>
      <c r="B7" s="1"/>
      <c r="C7" s="89"/>
      <c r="D7" s="31" t="s">
        <v>0</v>
      </c>
      <c r="E7" s="87"/>
      <c r="F7" s="31" t="s">
        <v>0</v>
      </c>
    </row>
    <row r="8" spans="1:9" x14ac:dyDescent="0.25">
      <c r="A8" s="64" t="s">
        <v>37</v>
      </c>
      <c r="B8" s="3"/>
      <c r="C8" s="30"/>
      <c r="D8" s="13"/>
      <c r="E8" s="5"/>
      <c r="F8" s="13"/>
    </row>
    <row r="9" spans="1:9" x14ac:dyDescent="0.25">
      <c r="A9" s="14" t="s">
        <v>38</v>
      </c>
      <c r="B9" s="3"/>
      <c r="C9" s="8">
        <v>13</v>
      </c>
      <c r="D9" s="58">
        <v>16283</v>
      </c>
      <c r="E9" s="53"/>
      <c r="F9" s="58">
        <v>18436</v>
      </c>
    </row>
    <row r="10" spans="1:9" x14ac:dyDescent="0.25">
      <c r="A10" s="14" t="s">
        <v>39</v>
      </c>
      <c r="B10" s="7"/>
      <c r="C10" s="8">
        <v>14</v>
      </c>
      <c r="D10" s="58">
        <v>186</v>
      </c>
      <c r="E10" s="53"/>
      <c r="F10" s="58">
        <v>139</v>
      </c>
    </row>
    <row r="11" spans="1:9" x14ac:dyDescent="0.25">
      <c r="A11" s="14" t="s">
        <v>40</v>
      </c>
      <c r="B11" s="7"/>
      <c r="C11" s="30"/>
      <c r="D11" s="58">
        <v>-248</v>
      </c>
      <c r="E11" s="53"/>
      <c r="F11" s="58">
        <v>72</v>
      </c>
    </row>
    <row r="12" spans="1:9" x14ac:dyDescent="0.25">
      <c r="A12" s="14" t="s">
        <v>41</v>
      </c>
      <c r="B12" s="3"/>
      <c r="C12" s="8">
        <v>15</v>
      </c>
      <c r="D12" s="58">
        <v>-9080</v>
      </c>
      <c r="E12" s="54"/>
      <c r="F12" s="58">
        <v>-10766</v>
      </c>
    </row>
    <row r="13" spans="1:9" x14ac:dyDescent="0.25">
      <c r="A13" s="14" t="s">
        <v>42</v>
      </c>
      <c r="B13" s="3"/>
      <c r="C13" s="8">
        <v>16</v>
      </c>
      <c r="D13" s="58">
        <v>-778</v>
      </c>
      <c r="E13" s="53"/>
      <c r="F13" s="58">
        <v>-997</v>
      </c>
      <c r="I13" s="79"/>
    </row>
    <row r="14" spans="1:9" x14ac:dyDescent="0.25">
      <c r="A14" s="14" t="s">
        <v>43</v>
      </c>
      <c r="B14" s="7"/>
      <c r="C14" s="8">
        <v>17</v>
      </c>
      <c r="D14" s="58">
        <v>-3725</v>
      </c>
      <c r="E14" s="53"/>
      <c r="F14" s="58">
        <v>-3512</v>
      </c>
    </row>
    <row r="15" spans="1:9" x14ac:dyDescent="0.25">
      <c r="A15" s="14" t="s">
        <v>44</v>
      </c>
      <c r="B15" s="7"/>
      <c r="C15" s="8">
        <v>2</v>
      </c>
      <c r="D15" s="58">
        <v>-1370</v>
      </c>
      <c r="E15" s="53"/>
      <c r="F15" s="58">
        <v>-1355</v>
      </c>
    </row>
    <row r="16" spans="1:9" ht="15.75" thickBot="1" x14ac:dyDescent="0.3">
      <c r="A16" s="14" t="s">
        <v>45</v>
      </c>
      <c r="B16" s="7"/>
      <c r="C16" s="8">
        <v>18</v>
      </c>
      <c r="D16" s="65">
        <v>-130</v>
      </c>
      <c r="E16" s="53"/>
      <c r="F16" s="65">
        <v>-129</v>
      </c>
      <c r="I16" s="79"/>
    </row>
    <row r="17" spans="1:6" ht="15.75" thickTop="1" x14ac:dyDescent="0.25">
      <c r="A17" s="32" t="s">
        <v>46</v>
      </c>
      <c r="B17" s="7"/>
      <c r="C17" s="33"/>
      <c r="D17" s="66">
        <f>SUM(D9:D16)</f>
        <v>1138</v>
      </c>
      <c r="E17" s="53"/>
      <c r="F17" s="66">
        <f>SUM(F9:F16)</f>
        <v>1888</v>
      </c>
    </row>
    <row r="18" spans="1:6" ht="10.5" customHeight="1" x14ac:dyDescent="0.25">
      <c r="A18" s="32"/>
      <c r="B18" s="7"/>
      <c r="C18" s="33"/>
      <c r="D18" s="66"/>
      <c r="E18" s="53"/>
      <c r="F18" s="66"/>
    </row>
    <row r="19" spans="1:6" x14ac:dyDescent="0.25">
      <c r="A19" s="14" t="s">
        <v>90</v>
      </c>
      <c r="B19" s="7"/>
      <c r="C19" s="8">
        <v>19.100000000000001</v>
      </c>
      <c r="D19" s="58">
        <v>66</v>
      </c>
      <c r="E19" s="53"/>
      <c r="F19" s="58">
        <v>67</v>
      </c>
    </row>
    <row r="20" spans="1:6" ht="15.75" thickBot="1" x14ac:dyDescent="0.3">
      <c r="A20" s="14" t="s">
        <v>47</v>
      </c>
      <c r="B20" s="7"/>
      <c r="C20" s="8">
        <v>19.2</v>
      </c>
      <c r="D20" s="65">
        <v>-82</v>
      </c>
      <c r="E20" s="53"/>
      <c r="F20" s="65">
        <v>-98</v>
      </c>
    </row>
    <row r="21" spans="1:6" ht="15.75" thickTop="1" x14ac:dyDescent="0.25">
      <c r="A21" s="32" t="s">
        <v>47</v>
      </c>
      <c r="B21" s="3"/>
      <c r="C21" s="30"/>
      <c r="D21" s="66">
        <f>SUM(D19:D20)</f>
        <v>-16</v>
      </c>
      <c r="E21" s="53"/>
      <c r="F21" s="66">
        <f>SUM(F19:F20)</f>
        <v>-31</v>
      </c>
    </row>
    <row r="22" spans="1:6" ht="10.5" customHeight="1" x14ac:dyDescent="0.25">
      <c r="A22" s="32"/>
      <c r="B22" s="7"/>
      <c r="C22" s="33"/>
      <c r="D22" s="66"/>
      <c r="E22" s="53"/>
      <c r="F22" s="66"/>
    </row>
    <row r="23" spans="1:6" x14ac:dyDescent="0.25">
      <c r="A23" s="32" t="s">
        <v>48</v>
      </c>
      <c r="B23" s="3"/>
      <c r="C23" s="30"/>
      <c r="D23" s="66">
        <f>D17+D21</f>
        <v>1122</v>
      </c>
      <c r="E23" s="53"/>
      <c r="F23" s="66">
        <f>F17+F21</f>
        <v>1857</v>
      </c>
    </row>
    <row r="24" spans="1:6" ht="15.75" thickBot="1" x14ac:dyDescent="0.3">
      <c r="A24" s="14" t="s">
        <v>49</v>
      </c>
      <c r="B24" s="3"/>
      <c r="C24" s="8">
        <v>20</v>
      </c>
      <c r="D24" s="65"/>
      <c r="E24" s="53"/>
      <c r="F24" s="65"/>
    </row>
    <row r="25" spans="1:6" ht="15.75" thickTop="1" x14ac:dyDescent="0.25">
      <c r="A25" s="32" t="s">
        <v>50</v>
      </c>
      <c r="B25" s="7"/>
      <c r="C25" s="30"/>
      <c r="D25" s="66">
        <f>D23+D24</f>
        <v>1122</v>
      </c>
      <c r="E25" s="53"/>
      <c r="F25" s="66">
        <f>F23+F24</f>
        <v>1857</v>
      </c>
    </row>
    <row r="26" spans="1:6" ht="10.5" customHeight="1" x14ac:dyDescent="0.25">
      <c r="A26" s="32"/>
      <c r="B26" s="7"/>
      <c r="C26" s="33"/>
      <c r="D26" s="66"/>
      <c r="E26" s="53"/>
      <c r="F26" s="66"/>
    </row>
    <row r="27" spans="1:6" x14ac:dyDescent="0.25">
      <c r="A27" s="64" t="s">
        <v>51</v>
      </c>
      <c r="B27" s="7"/>
      <c r="C27" s="30"/>
      <c r="D27" s="58"/>
      <c r="E27" s="53"/>
      <c r="F27" s="58"/>
    </row>
    <row r="28" spans="1:6" x14ac:dyDescent="0.25">
      <c r="A28" s="14" t="s">
        <v>52</v>
      </c>
      <c r="B28" s="7"/>
      <c r="C28" s="8">
        <v>22</v>
      </c>
      <c r="D28" s="58"/>
      <c r="E28" s="53"/>
      <c r="F28" s="58"/>
    </row>
    <row r="29" spans="1:6" ht="15.75" thickBot="1" x14ac:dyDescent="0.3">
      <c r="A29" s="14" t="s">
        <v>49</v>
      </c>
      <c r="B29" s="7"/>
      <c r="C29" s="30"/>
      <c r="D29" s="67"/>
      <c r="E29" s="53"/>
      <c r="F29" s="67"/>
    </row>
    <row r="30" spans="1:6" ht="15.75" thickBot="1" x14ac:dyDescent="0.3">
      <c r="A30" s="32" t="s">
        <v>53</v>
      </c>
      <c r="B30" s="3"/>
      <c r="C30" s="30"/>
      <c r="D30" s="68">
        <f>SUM(D28:D29)</f>
        <v>0</v>
      </c>
      <c r="E30" s="54"/>
      <c r="F30" s="68">
        <f>SUM(F28:F29)</f>
        <v>0</v>
      </c>
    </row>
    <row r="31" spans="1:6" ht="15.75" thickBot="1" x14ac:dyDescent="0.3">
      <c r="A31" s="32" t="s">
        <v>54</v>
      </c>
      <c r="B31" s="3"/>
      <c r="C31" s="30"/>
      <c r="D31" s="69">
        <f>D25+D30</f>
        <v>1122</v>
      </c>
      <c r="E31" s="54"/>
      <c r="F31" s="69">
        <f>F25+F30</f>
        <v>1857</v>
      </c>
    </row>
    <row r="32" spans="1:6" ht="15.75" thickTop="1" x14ac:dyDescent="0.25">
      <c r="A32" s="36" t="s">
        <v>55</v>
      </c>
      <c r="B32" s="7"/>
      <c r="C32" s="8">
        <v>8.5</v>
      </c>
      <c r="D32" s="37">
        <v>7.0000000000000007E-2</v>
      </c>
      <c r="E32" s="5"/>
      <c r="F32" s="37">
        <v>0.12</v>
      </c>
    </row>
    <row r="33" spans="1:6" x14ac:dyDescent="0.25">
      <c r="B33" s="7"/>
      <c r="E33" s="5"/>
    </row>
    <row r="34" spans="1:6" x14ac:dyDescent="0.25">
      <c r="B34" s="7"/>
      <c r="E34" s="5"/>
    </row>
    <row r="35" spans="1:6" x14ac:dyDescent="0.25">
      <c r="B35" s="7"/>
      <c r="D35" s="79"/>
      <c r="E35" s="5"/>
      <c r="F35" s="79"/>
    </row>
    <row r="36" spans="1:6" x14ac:dyDescent="0.25">
      <c r="A36" s="83" t="s">
        <v>105</v>
      </c>
      <c r="B36" s="84"/>
      <c r="C36" s="84"/>
      <c r="D36" s="84"/>
      <c r="E36" s="84"/>
      <c r="F36" s="84"/>
    </row>
    <row r="37" spans="1:6" x14ac:dyDescent="0.25">
      <c r="A37" s="19"/>
      <c r="B37" s="16"/>
      <c r="C37" s="17"/>
      <c r="D37" s="60"/>
      <c r="E37" s="17"/>
      <c r="F37" s="60"/>
    </row>
    <row r="38" spans="1:6" x14ac:dyDescent="0.25">
      <c r="A38" s="20"/>
      <c r="B38" s="21"/>
      <c r="C38" s="21"/>
      <c r="D38" s="21"/>
      <c r="E38" s="21"/>
      <c r="F38" s="21"/>
    </row>
    <row r="39" spans="1:6" x14ac:dyDescent="0.25">
      <c r="A39" s="29" t="s">
        <v>33</v>
      </c>
      <c r="B39" s="28"/>
      <c r="C39" s="28"/>
      <c r="D39" s="80"/>
      <c r="E39" s="28"/>
      <c r="F39" s="80"/>
    </row>
    <row r="40" spans="1:6" x14ac:dyDescent="0.25">
      <c r="A40" s="29" t="s">
        <v>35</v>
      </c>
      <c r="B40" s="22"/>
      <c r="C40" s="22"/>
      <c r="D40" s="22"/>
      <c r="E40" s="22"/>
      <c r="F40" s="22"/>
    </row>
    <row r="41" spans="1:6" x14ac:dyDescent="0.25">
      <c r="A41" s="23"/>
      <c r="B41" s="22"/>
      <c r="C41" s="22"/>
      <c r="D41" s="22"/>
      <c r="E41" s="22"/>
      <c r="F41" s="22"/>
    </row>
    <row r="42" spans="1:6" x14ac:dyDescent="0.25">
      <c r="A42" s="29" t="s">
        <v>34</v>
      </c>
      <c r="B42" s="22"/>
      <c r="C42" s="22"/>
      <c r="D42" s="22"/>
      <c r="E42" s="22"/>
      <c r="F42" s="22"/>
    </row>
    <row r="43" spans="1:6" x14ac:dyDescent="0.25">
      <c r="A43" s="29" t="s">
        <v>36</v>
      </c>
      <c r="B43" s="22"/>
      <c r="C43" s="22"/>
      <c r="D43" s="22"/>
      <c r="E43" s="22"/>
      <c r="F43" s="22"/>
    </row>
    <row r="44" spans="1:6" x14ac:dyDescent="0.25">
      <c r="B44" s="1"/>
      <c r="E44" s="10"/>
    </row>
    <row r="45" spans="1:6" x14ac:dyDescent="0.25">
      <c r="B45" s="3"/>
      <c r="E45" s="10"/>
    </row>
    <row r="46" spans="1:6" x14ac:dyDescent="0.25">
      <c r="B46" s="3"/>
      <c r="E46" s="10"/>
    </row>
    <row r="51" spans="2:5" x14ac:dyDescent="0.25">
      <c r="B51" s="16"/>
      <c r="E51" s="17"/>
    </row>
    <row r="53" spans="2:5" x14ac:dyDescent="0.25">
      <c r="B53" s="21"/>
      <c r="E53" s="21"/>
    </row>
    <row r="54" spans="2:5" x14ac:dyDescent="0.25">
      <c r="B54" s="28"/>
      <c r="E54" s="28"/>
    </row>
    <row r="55" spans="2:5" x14ac:dyDescent="0.25">
      <c r="B55" s="22"/>
      <c r="E55" s="22"/>
    </row>
    <row r="56" spans="2:5" x14ac:dyDescent="0.25">
      <c r="B56" s="22"/>
      <c r="E56" s="22"/>
    </row>
    <row r="57" spans="2:5" x14ac:dyDescent="0.25">
      <c r="B57" s="22"/>
      <c r="E57" s="22"/>
    </row>
    <row r="58" spans="2:5" x14ac:dyDescent="0.25">
      <c r="B58" s="22"/>
      <c r="E58" s="22"/>
    </row>
  </sheetData>
  <mergeCells count="4">
    <mergeCell ref="A6:A7"/>
    <mergeCell ref="C6:C7"/>
    <mergeCell ref="E6:E7"/>
    <mergeCell ref="A36:F36"/>
  </mergeCells>
  <hyperlinks>
    <hyperlink ref="C9" location="_Приходи_от_договори_1" display="_Приходи_от_договори_1"/>
    <hyperlink ref="C10" location="_Други_доходи_и" display="_Други_доходи_и"/>
    <hyperlink ref="C12" location="_Разходи_за_суровини" display="_Разходи_за_суровини"/>
    <hyperlink ref="C13" location="_Разходи_за_външни" display="_Разходи_за_външни"/>
    <hyperlink ref="C14" location="_Разходи_за_персонала" display="_Разходи_за_персонала"/>
    <hyperlink ref="C15" location="_Имоти,_машини_и" display="_Имоти,_машини_и"/>
    <hyperlink ref="C16" location="_Други_разходи_за" display="_Други_разходи_за"/>
    <hyperlink ref="C20" location="_Финансови_приходи/_(разходи)," display="_Финансови_приходи/_(разходи),"/>
    <hyperlink ref="C24" location="_Данъци_върху_дохода" display="_Данъци_върху_дохода"/>
    <hyperlink ref="C32" location="_Основна_нетна_печалба" display="_Основна_нетна_печалба"/>
    <hyperlink ref="C19" location="_Финансови_приходи/_(разходи)," display="_Финансови_приходи/_(разходи),"/>
    <hyperlink ref="C28" location="_Данъци_върху_дохода" display="_Данъци_върху_дохода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/>
  </sheetViews>
  <sheetFormatPr defaultRowHeight="15" x14ac:dyDescent="0.25"/>
  <cols>
    <col min="1" max="1" width="33.5703125" customWidth="1"/>
    <col min="2" max="2" width="7.28515625" customWidth="1"/>
    <col min="3" max="3" width="10.85546875" customWidth="1"/>
    <col min="4" max="4" width="16.7109375" customWidth="1"/>
    <col min="5" max="5" width="3.140625" customWidth="1"/>
    <col min="6" max="6" width="16.7109375" customWidth="1"/>
    <col min="7" max="7" width="3.140625" customWidth="1"/>
    <col min="8" max="8" width="16.7109375" customWidth="1"/>
    <col min="9" max="9" width="3.140625" customWidth="1"/>
    <col min="10" max="10" width="16.7109375" customWidth="1"/>
    <col min="11" max="11" width="3.140625" customWidth="1"/>
    <col min="12" max="12" width="16.7109375" customWidth="1"/>
    <col min="13" max="13" width="3.140625" customWidth="1"/>
    <col min="14" max="14" width="16.7109375" customWidth="1"/>
  </cols>
  <sheetData>
    <row r="1" spans="1:16" ht="17.25" thickBot="1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27.75" customHeight="1" thickTop="1" x14ac:dyDescent="0.25">
      <c r="A2" s="43" t="s">
        <v>62</v>
      </c>
    </row>
    <row r="3" spans="1:16" x14ac:dyDescent="0.25">
      <c r="A3" s="44" t="s">
        <v>101</v>
      </c>
    </row>
    <row r="4" spans="1:16" x14ac:dyDescent="0.25">
      <c r="A4" s="44"/>
    </row>
    <row r="5" spans="1:16" ht="15.75" thickBot="1" x14ac:dyDescent="0.3"/>
    <row r="6" spans="1:16" ht="39.75" customHeight="1" x14ac:dyDescent="0.25">
      <c r="A6" s="90"/>
      <c r="B6" s="38"/>
      <c r="C6" s="25" t="s">
        <v>32</v>
      </c>
      <c r="D6" s="42" t="s">
        <v>61</v>
      </c>
      <c r="E6" s="2"/>
      <c r="F6" s="42" t="s">
        <v>14</v>
      </c>
      <c r="G6" s="2"/>
      <c r="H6" s="42" t="s">
        <v>57</v>
      </c>
      <c r="I6" s="2"/>
      <c r="J6" s="42" t="s">
        <v>60</v>
      </c>
      <c r="K6" s="2"/>
      <c r="L6" s="42" t="s">
        <v>16</v>
      </c>
      <c r="M6" s="2"/>
      <c r="N6" s="42" t="s">
        <v>17</v>
      </c>
    </row>
    <row r="7" spans="1:16" ht="12" hidden="1" customHeight="1" thickBot="1" x14ac:dyDescent="0.3">
      <c r="A7" s="90"/>
      <c r="B7" s="38"/>
      <c r="C7" s="30"/>
      <c r="D7" s="35"/>
      <c r="E7" s="5"/>
      <c r="F7" s="35"/>
      <c r="G7" s="5"/>
      <c r="H7" s="35"/>
      <c r="I7" s="5"/>
      <c r="J7" s="35"/>
      <c r="K7" s="5"/>
      <c r="L7" s="35"/>
      <c r="M7" s="5"/>
      <c r="N7" s="35"/>
    </row>
    <row r="8" spans="1:16" ht="15.75" thickBot="1" x14ac:dyDescent="0.3">
      <c r="A8" s="39"/>
      <c r="B8" s="39"/>
      <c r="C8" s="8"/>
      <c r="D8" s="40" t="s">
        <v>0</v>
      </c>
      <c r="E8" s="5"/>
      <c r="F8" s="40" t="s">
        <v>0</v>
      </c>
      <c r="G8" s="5"/>
      <c r="H8" s="40" t="s">
        <v>0</v>
      </c>
      <c r="I8" s="5"/>
      <c r="J8" s="40" t="s">
        <v>0</v>
      </c>
      <c r="K8" s="5"/>
      <c r="L8" s="40" t="s">
        <v>0</v>
      </c>
      <c r="M8" s="5"/>
      <c r="N8" s="40" t="s">
        <v>0</v>
      </c>
    </row>
    <row r="9" spans="1:16" ht="15.75" x14ac:dyDescent="0.25">
      <c r="A9" s="45" t="s">
        <v>96</v>
      </c>
      <c r="B9" s="32"/>
      <c r="C9" s="8"/>
      <c r="D9" s="57">
        <v>15492</v>
      </c>
      <c r="E9" s="53"/>
      <c r="F9" s="57">
        <v>-33</v>
      </c>
      <c r="G9" s="53"/>
      <c r="H9" s="57">
        <v>6226</v>
      </c>
      <c r="I9" s="53"/>
      <c r="J9" s="57">
        <v>7572</v>
      </c>
      <c r="K9" s="53"/>
      <c r="L9" s="57">
        <v>4715</v>
      </c>
      <c r="M9" s="53"/>
      <c r="N9" s="57">
        <f>D9+F9+H9+J9+L9</f>
        <v>33972</v>
      </c>
    </row>
    <row r="10" spans="1:16" ht="15.75" x14ac:dyDescent="0.25">
      <c r="A10" s="34" t="s">
        <v>58</v>
      </c>
      <c r="B10" s="14"/>
      <c r="C10" s="30"/>
      <c r="D10" s="52"/>
      <c r="E10" s="53"/>
      <c r="F10" s="52"/>
      <c r="G10" s="53"/>
      <c r="H10" s="52"/>
      <c r="I10" s="53"/>
      <c r="J10" s="52"/>
      <c r="K10" s="53"/>
      <c r="L10" s="52">
        <v>2096</v>
      </c>
      <c r="M10" s="53"/>
      <c r="N10" s="52">
        <f>D10+F10+H10+J10+L10</f>
        <v>2096</v>
      </c>
    </row>
    <row r="11" spans="1:16" ht="15.75" x14ac:dyDescent="0.25">
      <c r="A11" s="34" t="s">
        <v>51</v>
      </c>
      <c r="B11" s="14"/>
      <c r="C11" s="8"/>
      <c r="D11" s="52"/>
      <c r="E11" s="54"/>
      <c r="F11" s="52"/>
      <c r="G11" s="54"/>
      <c r="H11" s="52"/>
      <c r="I11" s="54"/>
      <c r="J11" s="52"/>
      <c r="K11" s="54"/>
      <c r="L11" s="52">
        <v>-27</v>
      </c>
      <c r="M11" s="54"/>
      <c r="N11" s="52">
        <f t="shared" ref="N11:N18" si="0">D11+F11+H11+J11+L11</f>
        <v>-27</v>
      </c>
    </row>
    <row r="12" spans="1:16" ht="15.75" x14ac:dyDescent="0.25">
      <c r="A12" s="34" t="s">
        <v>59</v>
      </c>
      <c r="B12" s="14"/>
      <c r="C12" s="8"/>
      <c r="D12" s="52"/>
      <c r="E12" s="53"/>
      <c r="F12" s="52"/>
      <c r="G12" s="53"/>
      <c r="H12" s="52"/>
      <c r="I12" s="53"/>
      <c r="J12" s="52">
        <v>1013</v>
      </c>
      <c r="K12" s="53"/>
      <c r="L12" s="52">
        <v>-1938</v>
      </c>
      <c r="M12" s="53"/>
      <c r="N12" s="52">
        <f>N13+N14</f>
        <v>-925</v>
      </c>
    </row>
    <row r="13" spans="1:16" ht="15.75" x14ac:dyDescent="0.25">
      <c r="A13" s="46" t="s">
        <v>63</v>
      </c>
      <c r="B13" s="41"/>
      <c r="C13" s="8"/>
      <c r="D13" s="61"/>
      <c r="E13" s="53"/>
      <c r="F13" s="61"/>
      <c r="G13" s="53"/>
      <c r="H13" s="61"/>
      <c r="I13" s="53"/>
      <c r="J13" s="61">
        <v>1013</v>
      </c>
      <c r="K13" s="53"/>
      <c r="L13" s="61">
        <v>-1013</v>
      </c>
      <c r="M13" s="53"/>
      <c r="N13" s="52">
        <f t="shared" si="0"/>
        <v>0</v>
      </c>
    </row>
    <row r="14" spans="1:16" ht="16.5" thickBot="1" x14ac:dyDescent="0.3">
      <c r="A14" s="46" t="s">
        <v>64</v>
      </c>
      <c r="B14" s="41"/>
      <c r="C14" s="8"/>
      <c r="D14" s="61"/>
      <c r="E14" s="53"/>
      <c r="F14" s="61"/>
      <c r="G14" s="53"/>
      <c r="H14" s="61"/>
      <c r="I14" s="53"/>
      <c r="J14" s="61"/>
      <c r="K14" s="53"/>
      <c r="L14" s="61">
        <v>-925</v>
      </c>
      <c r="M14" s="53"/>
      <c r="N14" s="52">
        <f t="shared" si="0"/>
        <v>-925</v>
      </c>
    </row>
    <row r="15" spans="1:16" ht="17.25" thickTop="1" thickBot="1" x14ac:dyDescent="0.3">
      <c r="A15" s="45" t="s">
        <v>95</v>
      </c>
      <c r="B15" s="32"/>
      <c r="C15" s="8">
        <v>8</v>
      </c>
      <c r="D15" s="62">
        <f>SUM(D9:D12)</f>
        <v>15492</v>
      </c>
      <c r="E15" s="53"/>
      <c r="F15" s="62">
        <f>SUM(F9:F12)</f>
        <v>-33</v>
      </c>
      <c r="G15" s="53"/>
      <c r="H15" s="62">
        <f>SUM(H9:H12)</f>
        <v>6226</v>
      </c>
      <c r="I15" s="53"/>
      <c r="J15" s="62">
        <f>SUM(J9:J12)</f>
        <v>8585</v>
      </c>
      <c r="K15" s="53"/>
      <c r="L15" s="62">
        <f>SUM(L9:L12)</f>
        <v>4846</v>
      </c>
      <c r="M15" s="53"/>
      <c r="N15" s="62">
        <f>SUM(N9:N12)</f>
        <v>35116</v>
      </c>
      <c r="P15" s="79"/>
    </row>
    <row r="16" spans="1:16" ht="16.5" thickTop="1" x14ac:dyDescent="0.25">
      <c r="A16" s="34" t="s">
        <v>58</v>
      </c>
      <c r="B16" s="14"/>
      <c r="C16" s="33"/>
      <c r="D16" s="52"/>
      <c r="E16" s="53"/>
      <c r="F16" s="52"/>
      <c r="G16" s="53"/>
      <c r="H16" s="52"/>
      <c r="I16" s="53"/>
      <c r="J16" s="52"/>
      <c r="K16" s="53"/>
      <c r="L16" s="52">
        <f>IS!D25</f>
        <v>1122</v>
      </c>
      <c r="M16" s="53"/>
      <c r="N16" s="52">
        <f t="shared" si="0"/>
        <v>1122</v>
      </c>
    </row>
    <row r="17" spans="1:16" ht="15.75" x14ac:dyDescent="0.25">
      <c r="A17" s="34" t="s">
        <v>51</v>
      </c>
      <c r="B17" s="14"/>
      <c r="C17" s="8"/>
      <c r="D17" s="52"/>
      <c r="E17" s="53"/>
      <c r="F17" s="52"/>
      <c r="G17" s="53"/>
      <c r="H17" s="52"/>
      <c r="I17" s="53"/>
      <c r="J17" s="52"/>
      <c r="K17" s="53"/>
      <c r="L17" s="52">
        <f>IS!D28</f>
        <v>0</v>
      </c>
      <c r="M17" s="53"/>
      <c r="N17" s="52">
        <f t="shared" si="0"/>
        <v>0</v>
      </c>
    </row>
    <row r="18" spans="1:16" ht="15.75" x14ac:dyDescent="0.25">
      <c r="A18" s="34" t="s">
        <v>59</v>
      </c>
      <c r="B18" s="14"/>
      <c r="C18" s="30"/>
      <c r="D18" s="52"/>
      <c r="E18" s="54"/>
      <c r="F18" s="52"/>
      <c r="G18" s="54"/>
      <c r="H18" s="52"/>
      <c r="I18" s="54"/>
      <c r="J18" s="52">
        <v>1094</v>
      </c>
      <c r="K18" s="54"/>
      <c r="L18" s="52">
        <v>-2096</v>
      </c>
      <c r="M18" s="54"/>
      <c r="N18" s="52">
        <f t="shared" si="0"/>
        <v>-1002</v>
      </c>
    </row>
    <row r="19" spans="1:16" ht="15.75" x14ac:dyDescent="0.25">
      <c r="A19" s="46" t="s">
        <v>63</v>
      </c>
      <c r="B19" s="41"/>
      <c r="C19" s="30"/>
      <c r="D19" s="61"/>
      <c r="E19" s="54"/>
      <c r="F19" s="61"/>
      <c r="G19" s="54"/>
      <c r="H19" s="61"/>
      <c r="I19" s="54"/>
      <c r="J19" s="61">
        <v>1094</v>
      </c>
      <c r="K19" s="54"/>
      <c r="L19" s="61">
        <v>-1094</v>
      </c>
      <c r="M19" s="54"/>
      <c r="N19" s="52">
        <f>D19+F19+H19+J19+L19</f>
        <v>0</v>
      </c>
    </row>
    <row r="20" spans="1:16" ht="16.5" thickBot="1" x14ac:dyDescent="0.3">
      <c r="A20" s="46" t="s">
        <v>64</v>
      </c>
      <c r="B20" s="41"/>
      <c r="C20" s="30"/>
      <c r="D20" s="63"/>
      <c r="E20" s="53"/>
      <c r="F20" s="63"/>
      <c r="G20" s="53"/>
      <c r="H20" s="63"/>
      <c r="I20" s="53"/>
      <c r="J20" s="63"/>
      <c r="K20" s="53"/>
      <c r="L20" s="63">
        <v>-1002</v>
      </c>
      <c r="M20" s="53"/>
      <c r="N20" s="63">
        <f>D20+F20+H20+J20+L20</f>
        <v>-1002</v>
      </c>
    </row>
    <row r="21" spans="1:16" ht="17.25" thickTop="1" thickBot="1" x14ac:dyDescent="0.3">
      <c r="A21" s="45" t="s">
        <v>102</v>
      </c>
      <c r="B21" s="32"/>
      <c r="C21" s="8">
        <v>8</v>
      </c>
      <c r="D21" s="59">
        <f>SUM(D15:D20)</f>
        <v>15492</v>
      </c>
      <c r="E21" s="53"/>
      <c r="F21" s="59">
        <f>SUM(F15:F20)</f>
        <v>-33</v>
      </c>
      <c r="G21" s="53"/>
      <c r="H21" s="59">
        <f>SUM(H15:H18)</f>
        <v>6226</v>
      </c>
      <c r="I21" s="53"/>
      <c r="J21" s="59">
        <f>SUM(J15:J18)</f>
        <v>9679</v>
      </c>
      <c r="K21" s="53"/>
      <c r="L21" s="59">
        <f>SUM(L15:L18)</f>
        <v>3872</v>
      </c>
      <c r="M21" s="53"/>
      <c r="N21" s="59">
        <f>SUM(N15:N18)</f>
        <v>35236</v>
      </c>
      <c r="P21" s="79"/>
    </row>
    <row r="22" spans="1:16" ht="15.75" thickTop="1" x14ac:dyDescent="0.25">
      <c r="C22" s="30"/>
      <c r="E22" s="5"/>
      <c r="G22" s="5"/>
      <c r="I22" s="5"/>
      <c r="K22" s="5"/>
      <c r="M22" s="5"/>
      <c r="N22" s="52"/>
    </row>
    <row r="23" spans="1:16" x14ac:dyDescent="0.25">
      <c r="C23" s="30"/>
      <c r="D23" s="79"/>
      <c r="E23" s="5"/>
      <c r="F23" s="79"/>
      <c r="G23" s="5"/>
      <c r="H23" s="79"/>
      <c r="I23" s="5"/>
      <c r="J23" s="79"/>
      <c r="K23" s="5"/>
      <c r="L23" s="79"/>
      <c r="M23" s="5"/>
      <c r="N23" s="79"/>
    </row>
    <row r="24" spans="1:16" x14ac:dyDescent="0.25">
      <c r="C24" s="30"/>
      <c r="D24" s="79"/>
      <c r="E24" s="10"/>
      <c r="G24" s="10"/>
      <c r="I24" s="10"/>
      <c r="K24" s="10"/>
      <c r="L24" s="79"/>
      <c r="M24" s="10"/>
    </row>
    <row r="25" spans="1:16" x14ac:dyDescent="0.25">
      <c r="A25" s="83" t="s">
        <v>105</v>
      </c>
      <c r="B25" s="84"/>
      <c r="C25" s="84"/>
      <c r="D25" s="84"/>
      <c r="E25" s="84"/>
      <c r="F25" s="84"/>
      <c r="G25" s="10"/>
      <c r="I25" s="10"/>
      <c r="K25" s="10"/>
      <c r="M25" s="10"/>
    </row>
    <row r="26" spans="1:16" x14ac:dyDescent="0.25">
      <c r="A26" s="19"/>
      <c r="B26" s="16"/>
      <c r="C26" s="17"/>
      <c r="D26" s="17"/>
      <c r="E26" s="17"/>
      <c r="F26" s="18"/>
      <c r="G26" s="5"/>
      <c r="I26" s="5"/>
      <c r="K26" s="5"/>
      <c r="M26" s="5"/>
    </row>
    <row r="27" spans="1:16" x14ac:dyDescent="0.25">
      <c r="A27" s="20"/>
      <c r="B27" s="21"/>
      <c r="C27" s="21"/>
      <c r="D27" s="21"/>
      <c r="E27" s="21"/>
      <c r="F27" s="21"/>
      <c r="G27" s="5"/>
      <c r="I27" s="5"/>
      <c r="K27" s="5"/>
      <c r="M27" s="5"/>
    </row>
    <row r="28" spans="1:16" x14ac:dyDescent="0.25">
      <c r="A28" s="29" t="s">
        <v>33</v>
      </c>
      <c r="B28" s="28"/>
      <c r="C28" s="28"/>
    </row>
    <row r="29" spans="1:16" x14ac:dyDescent="0.25">
      <c r="A29" s="29" t="s">
        <v>35</v>
      </c>
      <c r="B29" s="22"/>
      <c r="C29" s="22"/>
    </row>
    <row r="30" spans="1:16" x14ac:dyDescent="0.25">
      <c r="A30" s="23"/>
      <c r="B30" s="22"/>
      <c r="C30" s="22"/>
    </row>
    <row r="31" spans="1:16" x14ac:dyDescent="0.25">
      <c r="A31" s="29" t="s">
        <v>34</v>
      </c>
      <c r="B31" s="22"/>
      <c r="C31" s="22"/>
    </row>
    <row r="32" spans="1:16" x14ac:dyDescent="0.25">
      <c r="A32" s="29" t="s">
        <v>36</v>
      </c>
      <c r="C32" s="21"/>
    </row>
    <row r="33" spans="3:13" x14ac:dyDescent="0.25">
      <c r="C33" s="28"/>
    </row>
    <row r="34" spans="3:13" x14ac:dyDescent="0.25">
      <c r="C34" s="22"/>
    </row>
    <row r="35" spans="3:13" x14ac:dyDescent="0.25">
      <c r="C35" s="22"/>
    </row>
    <row r="36" spans="3:13" x14ac:dyDescent="0.25">
      <c r="C36" s="22"/>
    </row>
    <row r="37" spans="3:13" x14ac:dyDescent="0.25">
      <c r="C37" s="22"/>
    </row>
    <row r="45" spans="3:13" x14ac:dyDescent="0.25">
      <c r="E45" s="17"/>
      <c r="G45" s="17"/>
      <c r="I45" s="17"/>
      <c r="K45" s="17"/>
      <c r="M45" s="17"/>
    </row>
    <row r="47" spans="3:13" x14ac:dyDescent="0.25">
      <c r="E47" s="21"/>
      <c r="G47" s="21"/>
      <c r="I47" s="21"/>
      <c r="K47" s="21"/>
      <c r="M47" s="21"/>
    </row>
    <row r="48" spans="3:13" x14ac:dyDescent="0.25">
      <c r="E48" s="28"/>
      <c r="G48" s="28"/>
      <c r="I48" s="28"/>
      <c r="K48" s="28"/>
      <c r="M48" s="28"/>
    </row>
    <row r="49" spans="5:13" x14ac:dyDescent="0.25">
      <c r="E49" s="22"/>
      <c r="G49" s="22"/>
      <c r="I49" s="22"/>
      <c r="K49" s="22"/>
      <c r="M49" s="22"/>
    </row>
    <row r="50" spans="5:13" x14ac:dyDescent="0.25">
      <c r="E50" s="22"/>
      <c r="G50" s="22"/>
      <c r="I50" s="22"/>
      <c r="K50" s="22"/>
      <c r="M50" s="22"/>
    </row>
    <row r="51" spans="5:13" x14ac:dyDescent="0.25">
      <c r="E51" s="22"/>
      <c r="G51" s="22"/>
      <c r="I51" s="22"/>
      <c r="K51" s="22"/>
      <c r="M51" s="22"/>
    </row>
    <row r="52" spans="5:13" x14ac:dyDescent="0.25">
      <c r="E52" s="22"/>
      <c r="G52" s="22"/>
      <c r="I52" s="22"/>
      <c r="K52" s="22"/>
      <c r="M52" s="22"/>
    </row>
  </sheetData>
  <mergeCells count="2">
    <mergeCell ref="A25:F25"/>
    <mergeCell ref="A6:A7"/>
  </mergeCells>
  <hyperlinks>
    <hyperlink ref="C21" location="_Собствен_капитал" display="_Собствен_капитал"/>
    <hyperlink ref="C15" location="_Собствен_капитал" display="_Собствен_капитал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/>
  </sheetViews>
  <sheetFormatPr defaultRowHeight="15" x14ac:dyDescent="0.25"/>
  <cols>
    <col min="1" max="1" width="47.28515625" customWidth="1"/>
    <col min="2" max="2" width="8.28515625" customWidth="1"/>
    <col min="3" max="3" width="12.5703125" customWidth="1"/>
    <col min="4" max="4" width="13.28515625" customWidth="1"/>
    <col min="5" max="5" width="3.140625" customWidth="1"/>
    <col min="6" max="6" width="13.28515625" customWidth="1"/>
  </cols>
  <sheetData>
    <row r="1" spans="1:6" ht="17.25" thickBot="1" x14ac:dyDescent="0.3">
      <c r="A1" s="24" t="s">
        <v>30</v>
      </c>
      <c r="B1" s="24"/>
      <c r="C1" s="24"/>
      <c r="D1" s="24"/>
      <c r="E1" s="24"/>
      <c r="F1" s="24"/>
    </row>
    <row r="2" spans="1:6" ht="16.5" thickTop="1" x14ac:dyDescent="0.25">
      <c r="A2" s="43" t="s">
        <v>86</v>
      </c>
    </row>
    <row r="3" spans="1:6" x14ac:dyDescent="0.25">
      <c r="A3" s="44" t="s">
        <v>101</v>
      </c>
    </row>
    <row r="4" spans="1:6" x14ac:dyDescent="0.25">
      <c r="A4" s="44"/>
    </row>
    <row r="6" spans="1:6" x14ac:dyDescent="0.25">
      <c r="A6" s="88"/>
      <c r="B6" s="11"/>
      <c r="C6" s="89" t="s">
        <v>32</v>
      </c>
      <c r="D6" s="39" t="s">
        <v>97</v>
      </c>
      <c r="F6" s="39" t="s">
        <v>93</v>
      </c>
    </row>
    <row r="7" spans="1:6" x14ac:dyDescent="0.25">
      <c r="A7" s="88"/>
      <c r="B7" s="11"/>
      <c r="C7" s="89"/>
      <c r="D7" s="39" t="s">
        <v>0</v>
      </c>
      <c r="F7" s="39" t="s">
        <v>0</v>
      </c>
    </row>
    <row r="8" spans="1:6" x14ac:dyDescent="0.25">
      <c r="A8" s="51" t="s">
        <v>65</v>
      </c>
      <c r="B8" s="51"/>
      <c r="C8" s="11"/>
      <c r="D8" s="52"/>
      <c r="E8" s="91"/>
      <c r="F8" s="52"/>
    </row>
    <row r="9" spans="1:6" x14ac:dyDescent="0.25">
      <c r="A9" s="48" t="s">
        <v>66</v>
      </c>
      <c r="B9" s="48"/>
      <c r="C9" s="11"/>
      <c r="D9" s="52">
        <v>17275</v>
      </c>
      <c r="E9" s="91"/>
      <c r="F9" s="52">
        <v>19775</v>
      </c>
    </row>
    <row r="10" spans="1:6" x14ac:dyDescent="0.25">
      <c r="A10" s="48" t="s">
        <v>67</v>
      </c>
      <c r="B10" s="48"/>
      <c r="C10" s="11"/>
      <c r="D10" s="52">
        <v>-12423</v>
      </c>
      <c r="E10" s="53"/>
      <c r="F10" s="52">
        <v>-13680</v>
      </c>
    </row>
    <row r="11" spans="1:6" x14ac:dyDescent="0.25">
      <c r="A11" s="48" t="s">
        <v>68</v>
      </c>
      <c r="B11" s="48"/>
      <c r="C11" s="11"/>
      <c r="D11" s="52">
        <v>-3704</v>
      </c>
      <c r="E11" s="53"/>
      <c r="F11" s="52">
        <v>-3476</v>
      </c>
    </row>
    <row r="12" spans="1:6" ht="27" x14ac:dyDescent="0.25">
      <c r="A12" s="48" t="s">
        <v>69</v>
      </c>
      <c r="B12" s="48"/>
      <c r="C12" s="11"/>
      <c r="D12" s="52">
        <v>488</v>
      </c>
      <c r="E12" s="53"/>
      <c r="F12" s="52">
        <v>263</v>
      </c>
    </row>
    <row r="13" spans="1:6" x14ac:dyDescent="0.25">
      <c r="A13" s="48" t="s">
        <v>70</v>
      </c>
      <c r="B13" s="48"/>
      <c r="C13" s="11"/>
      <c r="D13" s="52">
        <v>-85</v>
      </c>
      <c r="E13" s="53"/>
      <c r="F13" s="52">
        <v>-48</v>
      </c>
    </row>
    <row r="14" spans="1:6" x14ac:dyDescent="0.25">
      <c r="A14" s="48" t="s">
        <v>71</v>
      </c>
      <c r="B14" s="48"/>
      <c r="C14" s="11"/>
      <c r="D14" s="52">
        <v>-8</v>
      </c>
      <c r="E14" s="54"/>
      <c r="F14" s="52">
        <v>-8</v>
      </c>
    </row>
    <row r="15" spans="1:6" ht="15.75" thickBot="1" x14ac:dyDescent="0.3">
      <c r="A15" s="48" t="s">
        <v>72</v>
      </c>
      <c r="B15" s="48"/>
      <c r="C15" s="11"/>
      <c r="D15" s="55">
        <v>-96</v>
      </c>
      <c r="E15" s="53"/>
      <c r="F15" s="55">
        <v>-90</v>
      </c>
    </row>
    <row r="16" spans="1:6" ht="15.75" thickTop="1" x14ac:dyDescent="0.25">
      <c r="A16" s="49" t="s">
        <v>73</v>
      </c>
      <c r="B16" s="49"/>
      <c r="C16" s="11"/>
      <c r="D16" s="56">
        <f>SUM(D9:D15)</f>
        <v>1447</v>
      </c>
      <c r="E16" s="53"/>
      <c r="F16" s="56">
        <f>SUM(F9:F15)</f>
        <v>2736</v>
      </c>
    </row>
    <row r="17" spans="1:6" x14ac:dyDescent="0.25">
      <c r="A17" s="50" t="s">
        <v>74</v>
      </c>
      <c r="B17" s="50"/>
      <c r="C17" s="11"/>
      <c r="D17" s="57"/>
      <c r="E17" s="53"/>
      <c r="F17" s="57"/>
    </row>
    <row r="18" spans="1:6" x14ac:dyDescent="0.25">
      <c r="A18" s="48" t="s">
        <v>75</v>
      </c>
      <c r="B18" s="50"/>
      <c r="C18" s="73"/>
      <c r="D18" s="52">
        <v>-891</v>
      </c>
      <c r="E18" s="53"/>
      <c r="F18" s="52">
        <v>-1518</v>
      </c>
    </row>
    <row r="19" spans="1:6" x14ac:dyDescent="0.25">
      <c r="A19" s="48" t="s">
        <v>92</v>
      </c>
      <c r="B19" s="50"/>
      <c r="C19" s="73"/>
      <c r="D19" s="52">
        <v>412</v>
      </c>
      <c r="E19" s="53"/>
      <c r="F19" s="52">
        <v>259</v>
      </c>
    </row>
    <row r="20" spans="1:6" ht="15.75" thickBot="1" x14ac:dyDescent="0.3">
      <c r="A20" s="48" t="s">
        <v>91</v>
      </c>
      <c r="B20" s="48"/>
      <c r="C20" s="11"/>
      <c r="D20" s="52">
        <v>-548</v>
      </c>
      <c r="E20" s="53"/>
      <c r="F20" s="52"/>
    </row>
    <row r="21" spans="1:6" ht="27.75" thickTop="1" x14ac:dyDescent="0.25">
      <c r="A21" s="49" t="s">
        <v>76</v>
      </c>
      <c r="B21" s="49"/>
      <c r="C21" s="47"/>
      <c r="D21" s="56">
        <f>SUM(D18:D20)</f>
        <v>-1027</v>
      </c>
      <c r="E21" s="53"/>
      <c r="F21" s="56">
        <f>SUM(F18:F20)</f>
        <v>-1259</v>
      </c>
    </row>
    <row r="22" spans="1:6" x14ac:dyDescent="0.25">
      <c r="A22" s="50" t="s">
        <v>77</v>
      </c>
      <c r="B22" s="50"/>
      <c r="C22" s="8">
        <v>7.2</v>
      </c>
      <c r="D22" s="57"/>
      <c r="E22" s="53"/>
      <c r="F22" s="57"/>
    </row>
    <row r="23" spans="1:6" ht="27" x14ac:dyDescent="0.25">
      <c r="A23" s="48" t="s">
        <v>78</v>
      </c>
      <c r="B23" s="48"/>
      <c r="C23" s="12"/>
      <c r="D23" s="52">
        <v>254</v>
      </c>
      <c r="E23" s="54"/>
      <c r="F23" s="52"/>
    </row>
    <row r="24" spans="1:6" ht="27" x14ac:dyDescent="0.25">
      <c r="A24" s="48" t="s">
        <v>79</v>
      </c>
      <c r="B24" s="48"/>
      <c r="C24" s="12"/>
      <c r="D24" s="52">
        <v>-688</v>
      </c>
      <c r="E24" s="54"/>
      <c r="F24" s="52">
        <v>-208</v>
      </c>
    </row>
    <row r="25" spans="1:6" ht="27" x14ac:dyDescent="0.25">
      <c r="A25" s="48" t="s">
        <v>80</v>
      </c>
      <c r="B25" s="48"/>
      <c r="C25" s="12"/>
      <c r="D25" s="52">
        <v>-78</v>
      </c>
      <c r="E25" s="53"/>
      <c r="F25" s="52">
        <v>-92</v>
      </c>
    </row>
    <row r="26" spans="1:6" x14ac:dyDescent="0.25">
      <c r="A26" s="48" t="s">
        <v>81</v>
      </c>
      <c r="B26" s="48"/>
      <c r="C26" s="12"/>
      <c r="D26" s="52">
        <v>-72</v>
      </c>
      <c r="E26" s="53"/>
      <c r="F26" s="52">
        <v>-106</v>
      </c>
    </row>
    <row r="27" spans="1:6" ht="15.75" thickBot="1" x14ac:dyDescent="0.3">
      <c r="A27" s="48" t="s">
        <v>82</v>
      </c>
      <c r="B27" s="48"/>
      <c r="C27" s="47"/>
      <c r="D27" s="55"/>
      <c r="E27" s="53"/>
      <c r="F27" s="55">
        <v>-2</v>
      </c>
    </row>
    <row r="28" spans="1:6" ht="15.75" thickTop="1" x14ac:dyDescent="0.25">
      <c r="A28" s="49" t="s">
        <v>83</v>
      </c>
      <c r="B28" s="49"/>
      <c r="C28" s="11"/>
      <c r="D28" s="56">
        <f>SUM(D23:D27)</f>
        <v>-584</v>
      </c>
      <c r="E28" s="53"/>
      <c r="F28" s="56">
        <f>SUM(F23:F27)</f>
        <v>-408</v>
      </c>
    </row>
    <row r="29" spans="1:6" x14ac:dyDescent="0.25">
      <c r="A29" s="49" t="s">
        <v>84</v>
      </c>
      <c r="B29" s="49"/>
      <c r="C29" s="11"/>
      <c r="D29" s="57">
        <f>D16+D21+D28</f>
        <v>-164</v>
      </c>
      <c r="E29" s="54"/>
      <c r="F29" s="57">
        <f>F16+F21+F28</f>
        <v>1069</v>
      </c>
    </row>
    <row r="30" spans="1:6" ht="15.75" thickBot="1" x14ac:dyDescent="0.3">
      <c r="A30" s="48" t="s">
        <v>85</v>
      </c>
      <c r="B30" s="48"/>
      <c r="C30" s="11"/>
      <c r="D30" s="55">
        <v>2577</v>
      </c>
      <c r="E30" s="58"/>
      <c r="F30" s="55">
        <v>2317</v>
      </c>
    </row>
    <row r="31" spans="1:6" ht="16.5" thickTop="1" thickBot="1" x14ac:dyDescent="0.3">
      <c r="A31" s="49" t="s">
        <v>103</v>
      </c>
      <c r="B31" s="49"/>
      <c r="C31" s="8">
        <v>7</v>
      </c>
      <c r="D31" s="59">
        <f>D29+D30</f>
        <v>2413</v>
      </c>
      <c r="E31" s="60"/>
      <c r="F31" s="59">
        <f>F29+F30</f>
        <v>3386</v>
      </c>
    </row>
    <row r="32" spans="1:6" ht="15.75" thickTop="1" x14ac:dyDescent="0.25">
      <c r="E32" s="21"/>
    </row>
    <row r="33" spans="1:6" x14ac:dyDescent="0.25">
      <c r="D33" s="79"/>
      <c r="E33" s="28"/>
    </row>
    <row r="34" spans="1:6" x14ac:dyDescent="0.25">
      <c r="D34" s="79"/>
      <c r="E34" s="22"/>
    </row>
    <row r="35" spans="1:6" x14ac:dyDescent="0.25">
      <c r="A35" s="83" t="s">
        <v>105</v>
      </c>
      <c r="B35" s="84"/>
      <c r="C35" s="84"/>
      <c r="D35" s="84"/>
      <c r="E35" s="84"/>
      <c r="F35" s="84"/>
    </row>
    <row r="36" spans="1:6" x14ac:dyDescent="0.25">
      <c r="A36" s="19"/>
      <c r="B36" s="16"/>
      <c r="C36" s="17"/>
      <c r="D36" s="17"/>
      <c r="E36" s="17"/>
      <c r="F36" s="18"/>
    </row>
    <row r="37" spans="1:6" x14ac:dyDescent="0.25">
      <c r="A37" s="20"/>
      <c r="B37" s="21"/>
      <c r="C37" s="21"/>
      <c r="D37" s="21"/>
      <c r="E37" s="21"/>
      <c r="F37" s="21"/>
    </row>
    <row r="38" spans="1:6" x14ac:dyDescent="0.25">
      <c r="A38" s="29" t="s">
        <v>33</v>
      </c>
      <c r="B38" s="28"/>
      <c r="C38" s="28"/>
      <c r="D38" s="28"/>
      <c r="E38" s="28"/>
      <c r="F38" s="28"/>
    </row>
    <row r="39" spans="1:6" x14ac:dyDescent="0.25">
      <c r="A39" s="29" t="s">
        <v>35</v>
      </c>
      <c r="B39" s="22"/>
      <c r="C39" s="22"/>
      <c r="D39" s="22"/>
      <c r="E39" s="22"/>
      <c r="F39" s="22"/>
    </row>
    <row r="40" spans="1:6" x14ac:dyDescent="0.25">
      <c r="A40" s="23"/>
      <c r="B40" s="22"/>
      <c r="C40" s="22"/>
      <c r="D40" s="22"/>
      <c r="E40" s="22"/>
      <c r="F40" s="22"/>
    </row>
    <row r="41" spans="1:6" x14ac:dyDescent="0.25">
      <c r="A41" s="29" t="s">
        <v>34</v>
      </c>
      <c r="B41" s="22"/>
      <c r="C41" s="22"/>
      <c r="D41" s="22"/>
      <c r="E41" s="22"/>
      <c r="F41" s="22"/>
    </row>
    <row r="42" spans="1:6" x14ac:dyDescent="0.25">
      <c r="A42" s="29" t="s">
        <v>36</v>
      </c>
      <c r="C42" s="21"/>
      <c r="E42" s="21"/>
    </row>
    <row r="43" spans="1:6" x14ac:dyDescent="0.25">
      <c r="C43" s="28"/>
      <c r="E43" s="28"/>
    </row>
    <row r="44" spans="1:6" x14ac:dyDescent="0.25">
      <c r="C44" s="22"/>
      <c r="E44" s="22"/>
    </row>
    <row r="45" spans="1:6" x14ac:dyDescent="0.25">
      <c r="E45" s="10"/>
    </row>
    <row r="50" spans="5:5" x14ac:dyDescent="0.25">
      <c r="E50" s="17"/>
    </row>
    <row r="52" spans="5:5" x14ac:dyDescent="0.25">
      <c r="E52" s="21"/>
    </row>
    <row r="53" spans="5:5" x14ac:dyDescent="0.25">
      <c r="E53" s="28"/>
    </row>
    <row r="54" spans="5:5" x14ac:dyDescent="0.25">
      <c r="E54" s="22"/>
    </row>
    <row r="55" spans="5:5" x14ac:dyDescent="0.25">
      <c r="E55" s="22"/>
    </row>
    <row r="56" spans="5:5" x14ac:dyDescent="0.25">
      <c r="E56" s="22"/>
    </row>
    <row r="57" spans="5:5" x14ac:dyDescent="0.25">
      <c r="E57" s="22"/>
    </row>
  </sheetData>
  <mergeCells count="4">
    <mergeCell ref="A6:A7"/>
    <mergeCell ref="C6:C7"/>
    <mergeCell ref="E8:E9"/>
    <mergeCell ref="A35:F35"/>
  </mergeCells>
  <hyperlinks>
    <hyperlink ref="C22" location="_Равнение_на_движението_1" display="_Равнение_на_движението_1"/>
    <hyperlink ref="C31" location="_Парични_средства_и" display="_Парични_средства_и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SFP</vt:lpstr>
      <vt:lpstr>IS</vt:lpstr>
      <vt:lpstr>EQS</vt:lpstr>
      <vt:lpstr>SCFs</vt:lpstr>
      <vt:lpstr>IS!Print_Area</vt:lpstr>
      <vt:lpstr>SFP!Print_Area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Ivanova</dc:creator>
  <cp:lastModifiedBy>Daniela Ivanova</cp:lastModifiedBy>
  <cp:lastPrinted>2025-07-22T12:25:58Z</cp:lastPrinted>
  <dcterms:created xsi:type="dcterms:W3CDTF">2023-04-26T09:26:13Z</dcterms:created>
  <dcterms:modified xsi:type="dcterms:W3CDTF">2025-07-29T06:30:59Z</dcterms:modified>
</cp:coreProperties>
</file>